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ТЧЕТ" sheetId="1" r:id="rId1"/>
  </sheets>
  <definedNames>
    <definedName name="_xlnm.Print_Titles" localSheetId="0">'ОТЧЕТ'!$7:$10</definedName>
    <definedName name="_xlnm.Print_Area" localSheetId="0">'ОТЧЕТ'!$A$1:$R$34</definedName>
  </definedNames>
  <calcPr fullCalcOnLoad="1"/>
</workbook>
</file>

<file path=xl/sharedStrings.xml><?xml version="1.0" encoding="utf-8"?>
<sst xmlns="http://schemas.openxmlformats.org/spreadsheetml/2006/main" count="136" uniqueCount="64">
  <si>
    <t xml:space="preserve">Отчет о результатах </t>
  </si>
  <si>
    <t xml:space="preserve"> мониторинга качества финансового менеджмента,</t>
  </si>
  <si>
    <t>Наименование показателя</t>
  </si>
  <si>
    <t>Группа 1</t>
  </si>
  <si>
    <t>Группа 2</t>
  </si>
  <si>
    <t>значение показателя</t>
  </si>
  <si>
    <t>количество баллов</t>
  </si>
  <si>
    <t>Х</t>
  </si>
  <si>
    <t>№ п/п</t>
  </si>
  <si>
    <t xml:space="preserve">осуществляемого главными распорядителями средств </t>
  </si>
  <si>
    <t>Доля бюджетных ассигнований, представленных в программном виде</t>
  </si>
  <si>
    <t>Доля бюджетных ассигнований на предоставление муниципальных услуг в виде субсидий на выполнение муниципальных заданий</t>
  </si>
  <si>
    <t>Качество планирования расходов: сумма  внесенных положительных изменений в бюджетную роспись в связи  с передвижками между кодами бюджетной классификации</t>
  </si>
  <si>
    <t xml:space="preserve">Кассовое исполнение расходов </t>
  </si>
  <si>
    <t>Равномерность осуществляемых расходов</t>
  </si>
  <si>
    <t xml:space="preserve">Качество исполнения расходов: наличие просроченной кредиторской задолженности </t>
  </si>
  <si>
    <t>Уровень  использования субсидий бюджетными  и автономными учреждениями, предоставленных на  выполнение муниципальных заданий</t>
  </si>
  <si>
    <t>Равномерность расходов, осуществляемых бюджетными и автономными учреждениями за счет субсидий на  выполнение муниципальных заданий</t>
  </si>
  <si>
    <t xml:space="preserve">Динамика объема материальных запасов </t>
  </si>
  <si>
    <t xml:space="preserve">Осуществление мероприятий внутреннего контроля, проведение инвентаризаций </t>
  </si>
  <si>
    <t>Доля недостач и хищений денежных средств и материальных ценностей</t>
  </si>
  <si>
    <t xml:space="preserve">Качество исполнения бюджетных обязательств   </t>
  </si>
  <si>
    <t>отсутствует</t>
  </si>
  <si>
    <t>Начальник Управления финансов</t>
  </si>
  <si>
    <t>да</t>
  </si>
  <si>
    <t>Уровень исполнения муниципальных программ</t>
  </si>
  <si>
    <t xml:space="preserve">Качество прогнозирования кассовых расходов, кроме муниципальных программ </t>
  </si>
  <si>
    <t>Своевременность представления предварительного (планового) реестра расходных обязательств (количество дней отклонения)</t>
  </si>
  <si>
    <t>Сроки представления обоснований бюджетных ассигнований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</si>
  <si>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</si>
  <si>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</si>
  <si>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</si>
  <si>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</si>
  <si>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</si>
  <si>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</si>
  <si>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</si>
  <si>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</si>
  <si>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</si>
  <si>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</si>
  <si>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</si>
  <si>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</si>
  <si>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</si>
  <si>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</si>
  <si>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</si>
  <si>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</si>
  <si>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</si>
  <si>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</si>
  <si>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</si>
  <si>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бюджета Воскресенского муниципального района, за 2020 год</t>
  </si>
  <si>
    <t>Администрация Воскресенского муниципального района</t>
  </si>
  <si>
    <t>Управление образования администрации Воскресенского муниципального района</t>
  </si>
  <si>
    <t>Наименование главного распорядителя средств бюджета Воскресенского муниципального района</t>
  </si>
  <si>
    <t xml:space="preserve">Управление финансов администрации Воскресенского муниципального района </t>
  </si>
  <si>
    <t>Комитет по управлению муниципальным имуществом администрации Воскресенского муниципального района</t>
  </si>
  <si>
    <t>Управление сельского хозяйства администрации Воскресенского муниципального района</t>
  </si>
  <si>
    <t xml:space="preserve">Отдел капитального строительства и архитектуры администрации Воскресенского муниципального района </t>
  </si>
  <si>
    <t xml:space="preserve">Отдел культуры, молодёжной политики и спорта администрации Воскресенского муниципального района </t>
  </si>
  <si>
    <t>Н.В.Мясникова</t>
  </si>
  <si>
    <t>нет</t>
  </si>
  <si>
    <t xml:space="preserve">Соблюдение сроков представления ГРБС годовой бюджетной отчетности </t>
  </si>
  <si>
    <t>Средний показатель по бюджету Воскресенского муниципального района</t>
  </si>
  <si>
    <t>Полнота зачисления платежей в бюджет муниципального района по главному администратору доходов бюджета городского округа, объем невыясненных поступлений</t>
  </si>
  <si>
    <t>Отклонение кассового исполнения по доходам от прогноза по главному администратору доходов бюджета муниципального района</t>
  </si>
  <si>
    <t>Итого по главному распорядителю средств бюджета муниципального района (количество баллов)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</si>
</sst>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  <numFmt numFmtId="186" formatCode="0.000%"/>
  </numFmts>
  <fonts count="4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85" fontId="8" fillId="35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22">
      <selection activeCell="L33" sqref="L33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9.140625" style="12" customWidth="1"/>
    <col min="4" max="4" width="9.140625" style="4" customWidth="1"/>
    <col min="5" max="5" width="9.140625" style="12" customWidth="1"/>
    <col min="6" max="6" width="9.140625" style="4" customWidth="1"/>
    <col min="7" max="7" width="9.140625" style="12" customWidth="1"/>
    <col min="8" max="14" width="9.140625" style="4" customWidth="1"/>
    <col min="15" max="15" width="9.140625" style="12" customWidth="1"/>
    <col min="16" max="16" width="9.140625" style="4" customWidth="1"/>
    <col min="17" max="17" width="9.28125" style="0" customWidth="1"/>
    <col min="18" max="18" width="9.8515625" style="0" customWidth="1"/>
  </cols>
  <sheetData>
    <row r="1" spans="1:18" ht="7.5" customHeight="1">
      <c r="A1" s="2"/>
      <c r="R1" s="1"/>
    </row>
    <row r="2" spans="1:18" ht="18.7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.7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.75">
      <c r="A4" s="29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.75">
      <c r="A5" s="29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9" customHeight="1">
      <c r="A6" s="3"/>
    </row>
    <row r="7" spans="1:18" ht="28.5" customHeight="1">
      <c r="A7" s="35" t="s">
        <v>8</v>
      </c>
      <c r="B7" s="31" t="s">
        <v>2</v>
      </c>
      <c r="C7" s="34" t="s">
        <v>51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1" t="s">
        <v>60</v>
      </c>
      <c r="R7" s="32"/>
    </row>
    <row r="8" spans="1:18" ht="14.25" customHeight="1">
      <c r="A8" s="35"/>
      <c r="B8" s="31"/>
      <c r="C8" s="34" t="s">
        <v>3</v>
      </c>
      <c r="D8" s="34"/>
      <c r="E8" s="34"/>
      <c r="F8" s="34"/>
      <c r="G8" s="34" t="s">
        <v>4</v>
      </c>
      <c r="H8" s="34"/>
      <c r="I8" s="34"/>
      <c r="J8" s="34"/>
      <c r="K8" s="34"/>
      <c r="L8" s="34"/>
      <c r="M8" s="34"/>
      <c r="N8" s="34"/>
      <c r="O8" s="34"/>
      <c r="P8" s="34"/>
      <c r="Q8" s="32"/>
      <c r="R8" s="32"/>
    </row>
    <row r="9" spans="1:18" s="24" customFormat="1" ht="90" customHeight="1">
      <c r="A9" s="35"/>
      <c r="B9" s="31"/>
      <c r="C9" s="33" t="s">
        <v>50</v>
      </c>
      <c r="D9" s="33"/>
      <c r="E9" s="33" t="s">
        <v>49</v>
      </c>
      <c r="F9" s="33"/>
      <c r="G9" s="33" t="s">
        <v>52</v>
      </c>
      <c r="H9" s="33"/>
      <c r="I9" s="33" t="s">
        <v>53</v>
      </c>
      <c r="J9" s="33"/>
      <c r="K9" s="33" t="s">
        <v>54</v>
      </c>
      <c r="L9" s="33"/>
      <c r="M9" s="33" t="s">
        <v>55</v>
      </c>
      <c r="N9" s="33"/>
      <c r="O9" s="33" t="s">
        <v>56</v>
      </c>
      <c r="P9" s="33"/>
      <c r="Q9" s="32"/>
      <c r="R9" s="32"/>
    </row>
    <row r="10" spans="1:18" s="18" customFormat="1" ht="22.5">
      <c r="A10" s="35"/>
      <c r="B10" s="31"/>
      <c r="C10" s="13" t="s">
        <v>5</v>
      </c>
      <c r="D10" s="21" t="s">
        <v>6</v>
      </c>
      <c r="E10" s="13" t="s">
        <v>5</v>
      </c>
      <c r="F10" s="21" t="s">
        <v>6</v>
      </c>
      <c r="G10" s="13" t="s">
        <v>5</v>
      </c>
      <c r="H10" s="21" t="s">
        <v>6</v>
      </c>
      <c r="I10" s="13" t="s">
        <v>5</v>
      </c>
      <c r="J10" s="21" t="s">
        <v>6</v>
      </c>
      <c r="K10" s="13" t="s">
        <v>5</v>
      </c>
      <c r="L10" s="21" t="s">
        <v>6</v>
      </c>
      <c r="M10" s="13" t="s">
        <v>5</v>
      </c>
      <c r="N10" s="21" t="s">
        <v>6</v>
      </c>
      <c r="O10" s="13" t="s">
        <v>5</v>
      </c>
      <c r="P10" s="21" t="s">
        <v>6</v>
      </c>
      <c r="Q10" s="13" t="s">
        <v>5</v>
      </c>
      <c r="R10" s="21" t="s">
        <v>6</v>
      </c>
    </row>
    <row r="11" spans="1:18" s="18" customFormat="1" ht="60">
      <c r="A11" s="16" t="s">
        <v>29</v>
      </c>
      <c r="B11" s="17" t="s">
        <v>27</v>
      </c>
      <c r="C11" s="9">
        <v>0</v>
      </c>
      <c r="D11" s="15">
        <v>5</v>
      </c>
      <c r="E11" s="9">
        <v>0</v>
      </c>
      <c r="F11" s="15">
        <v>5</v>
      </c>
      <c r="G11" s="9">
        <v>0</v>
      </c>
      <c r="H11" s="15">
        <v>5</v>
      </c>
      <c r="I11" s="9">
        <v>0</v>
      </c>
      <c r="J11" s="15">
        <v>5</v>
      </c>
      <c r="K11" s="9">
        <v>10</v>
      </c>
      <c r="L11" s="15">
        <v>0</v>
      </c>
      <c r="M11" s="9">
        <v>1</v>
      </c>
      <c r="N11" s="15">
        <v>3</v>
      </c>
      <c r="O11" s="9">
        <v>0</v>
      </c>
      <c r="P11" s="15">
        <v>5</v>
      </c>
      <c r="Q11" s="28">
        <f>(C11+E11+G11+I11+K11+M11+O11)/7</f>
        <v>1.5714285714285714</v>
      </c>
      <c r="R11" s="27">
        <f>(D11+F11+H11+J11+L11+N11+P11)/7</f>
        <v>4</v>
      </c>
    </row>
    <row r="12" spans="1:18" s="18" customFormat="1" ht="30">
      <c r="A12" s="16" t="s">
        <v>30</v>
      </c>
      <c r="B12" s="17" t="s">
        <v>28</v>
      </c>
      <c r="C12" s="9">
        <v>0</v>
      </c>
      <c r="D12" s="15">
        <v>5</v>
      </c>
      <c r="E12" s="9">
        <v>0</v>
      </c>
      <c r="F12" s="15">
        <v>5</v>
      </c>
      <c r="G12" s="9">
        <v>0</v>
      </c>
      <c r="H12" s="15">
        <v>5</v>
      </c>
      <c r="I12" s="9">
        <v>0</v>
      </c>
      <c r="J12" s="15">
        <v>5</v>
      </c>
      <c r="K12" s="9">
        <v>12</v>
      </c>
      <c r="L12" s="15">
        <v>0</v>
      </c>
      <c r="M12" s="9">
        <v>1</v>
      </c>
      <c r="N12" s="15">
        <v>3</v>
      </c>
      <c r="O12" s="9">
        <v>0</v>
      </c>
      <c r="P12" s="15">
        <v>5</v>
      </c>
      <c r="Q12" s="28">
        <f>(C12+E12+G12+I12+K12+M12+O12)/7</f>
        <v>1.8571428571428572</v>
      </c>
      <c r="R12" s="27">
        <f aca="true" t="shared" si="0" ref="R12:R20">(D12+F12+H12+J12+L12+N12+P12)/7</f>
        <v>4</v>
      </c>
    </row>
    <row r="13" spans="1:18" s="18" customFormat="1" ht="30">
      <c r="A13" s="16" t="s">
        <v>31</v>
      </c>
      <c r="B13" s="17" t="s">
        <v>10</v>
      </c>
      <c r="C13" s="10">
        <v>1</v>
      </c>
      <c r="D13" s="15">
        <v>5</v>
      </c>
      <c r="E13" s="10">
        <v>0.43</v>
      </c>
      <c r="F13" s="15">
        <v>0</v>
      </c>
      <c r="G13" s="10">
        <v>0.99</v>
      </c>
      <c r="H13" s="15">
        <v>5</v>
      </c>
      <c r="I13" s="10">
        <v>0.97</v>
      </c>
      <c r="J13" s="15">
        <v>5</v>
      </c>
      <c r="K13" s="10">
        <v>0.95</v>
      </c>
      <c r="L13" s="15">
        <v>5</v>
      </c>
      <c r="M13" s="10">
        <v>0.99</v>
      </c>
      <c r="N13" s="15">
        <v>5</v>
      </c>
      <c r="O13" s="10">
        <v>1</v>
      </c>
      <c r="P13" s="15">
        <v>5</v>
      </c>
      <c r="Q13" s="28">
        <f>(C13+E13+G13+I13+K13+M13+O13)/7</f>
        <v>0.9042857142857142</v>
      </c>
      <c r="R13" s="27">
        <f t="shared" si="0"/>
        <v>4.285714285714286</v>
      </c>
    </row>
    <row r="14" spans="1:18" s="18" customFormat="1" ht="60">
      <c r="A14" s="16" t="s">
        <v>32</v>
      </c>
      <c r="B14" s="17" t="s">
        <v>11</v>
      </c>
      <c r="C14" s="10">
        <v>0.135</v>
      </c>
      <c r="D14" s="15">
        <v>1</v>
      </c>
      <c r="E14" s="10">
        <v>0.01</v>
      </c>
      <c r="F14" s="15">
        <v>0</v>
      </c>
      <c r="G14" s="10" t="s">
        <v>7</v>
      </c>
      <c r="H14" s="15" t="s">
        <v>7</v>
      </c>
      <c r="I14" s="10" t="s">
        <v>7</v>
      </c>
      <c r="J14" s="15" t="s">
        <v>7</v>
      </c>
      <c r="K14" s="10" t="s">
        <v>7</v>
      </c>
      <c r="L14" s="15" t="s">
        <v>7</v>
      </c>
      <c r="M14" s="10" t="s">
        <v>7</v>
      </c>
      <c r="N14" s="15" t="s">
        <v>7</v>
      </c>
      <c r="O14" s="10" t="s">
        <v>7</v>
      </c>
      <c r="P14" s="15" t="s">
        <v>7</v>
      </c>
      <c r="Q14" s="9" t="s">
        <v>7</v>
      </c>
      <c r="R14" s="25">
        <f>(D14+F14)/2</f>
        <v>0.5</v>
      </c>
    </row>
    <row r="15" spans="1:18" s="18" customFormat="1" ht="75">
      <c r="A15" s="16" t="s">
        <v>33</v>
      </c>
      <c r="B15" s="17" t="s">
        <v>12</v>
      </c>
      <c r="C15" s="10">
        <v>0.145</v>
      </c>
      <c r="D15" s="15">
        <v>0</v>
      </c>
      <c r="E15" s="10">
        <v>0.13</v>
      </c>
      <c r="F15" s="15">
        <v>0</v>
      </c>
      <c r="G15" s="10">
        <v>0.02</v>
      </c>
      <c r="H15" s="15">
        <v>5</v>
      </c>
      <c r="I15" s="10">
        <v>0.21</v>
      </c>
      <c r="J15" s="15">
        <v>0</v>
      </c>
      <c r="K15" s="10">
        <v>0.47</v>
      </c>
      <c r="L15" s="15">
        <v>0</v>
      </c>
      <c r="M15" s="10">
        <v>0.19</v>
      </c>
      <c r="N15" s="15">
        <v>0</v>
      </c>
      <c r="O15" s="10">
        <v>0.16</v>
      </c>
      <c r="P15" s="15">
        <v>0</v>
      </c>
      <c r="Q15" s="28">
        <f>(C15+E15+G15+I15+K15+M15+O15)/7</f>
        <v>0.18928571428571428</v>
      </c>
      <c r="R15" s="27">
        <f t="shared" si="0"/>
        <v>0.7142857142857143</v>
      </c>
    </row>
    <row r="16" spans="1:18" s="18" customFormat="1" ht="15">
      <c r="A16" s="16" t="s">
        <v>34</v>
      </c>
      <c r="B16" s="17" t="s">
        <v>13</v>
      </c>
      <c r="C16" s="10">
        <v>0.983</v>
      </c>
      <c r="D16" s="15">
        <v>5</v>
      </c>
      <c r="E16" s="10">
        <v>0.95</v>
      </c>
      <c r="F16" s="15">
        <v>5</v>
      </c>
      <c r="G16" s="10">
        <v>0.98</v>
      </c>
      <c r="H16" s="15">
        <v>5</v>
      </c>
      <c r="I16" s="10">
        <v>0.99</v>
      </c>
      <c r="J16" s="15">
        <v>5</v>
      </c>
      <c r="K16" s="10">
        <v>0.96</v>
      </c>
      <c r="L16" s="15">
        <v>5</v>
      </c>
      <c r="M16" s="10">
        <v>0.89</v>
      </c>
      <c r="N16" s="15">
        <v>3</v>
      </c>
      <c r="O16" s="10">
        <v>0.94</v>
      </c>
      <c r="P16" s="15">
        <v>3</v>
      </c>
      <c r="Q16" s="28">
        <f>(C16+E16+G16+I16+K16+M16+O16)*100/7</f>
        <v>95.61428571428571</v>
      </c>
      <c r="R16" s="27">
        <f t="shared" si="0"/>
        <v>4.428571428571429</v>
      </c>
    </row>
    <row r="17" spans="1:18" s="18" customFormat="1" ht="20.25" customHeight="1">
      <c r="A17" s="16" t="s">
        <v>35</v>
      </c>
      <c r="B17" s="17" t="s">
        <v>14</v>
      </c>
      <c r="C17" s="10">
        <v>0.373</v>
      </c>
      <c r="D17" s="15">
        <v>2</v>
      </c>
      <c r="E17" s="10">
        <v>0.4</v>
      </c>
      <c r="F17" s="15">
        <v>2</v>
      </c>
      <c r="G17" s="10">
        <v>0.27</v>
      </c>
      <c r="H17" s="15">
        <v>4</v>
      </c>
      <c r="I17" s="10">
        <v>0.34</v>
      </c>
      <c r="J17" s="15">
        <v>3</v>
      </c>
      <c r="K17" s="10">
        <v>0.5</v>
      </c>
      <c r="L17" s="15">
        <v>0</v>
      </c>
      <c r="M17" s="10">
        <v>0.35</v>
      </c>
      <c r="N17" s="15">
        <v>3</v>
      </c>
      <c r="O17" s="10">
        <v>0.3</v>
      </c>
      <c r="P17" s="15">
        <v>4</v>
      </c>
      <c r="Q17" s="28">
        <f>(C17+E17+G17+I17+K17+M17+O17)*100/7</f>
        <v>36.18571428571428</v>
      </c>
      <c r="R17" s="27">
        <f t="shared" si="0"/>
        <v>2.5714285714285716</v>
      </c>
    </row>
    <row r="18" spans="1:18" s="18" customFormat="1" ht="30">
      <c r="A18" s="16" t="s">
        <v>36</v>
      </c>
      <c r="B18" s="17" t="s">
        <v>25</v>
      </c>
      <c r="C18" s="10">
        <v>0.983</v>
      </c>
      <c r="D18" s="15">
        <v>5</v>
      </c>
      <c r="E18" s="10">
        <v>0.95</v>
      </c>
      <c r="F18" s="15">
        <v>5</v>
      </c>
      <c r="G18" s="10">
        <v>0.99</v>
      </c>
      <c r="H18" s="15">
        <v>5</v>
      </c>
      <c r="I18" s="10">
        <v>0.99</v>
      </c>
      <c r="J18" s="15">
        <v>5</v>
      </c>
      <c r="K18" s="10">
        <v>0.96</v>
      </c>
      <c r="L18" s="15">
        <v>5</v>
      </c>
      <c r="M18" s="10">
        <v>0.89</v>
      </c>
      <c r="N18" s="15">
        <v>3</v>
      </c>
      <c r="O18" s="10">
        <v>0.94</v>
      </c>
      <c r="P18" s="15">
        <v>5</v>
      </c>
      <c r="Q18" s="28">
        <f>(C18+E18+G18+I18+K18+M18+O18)*100/7</f>
        <v>95.75714285714285</v>
      </c>
      <c r="R18" s="27">
        <f t="shared" si="0"/>
        <v>4.714285714285714</v>
      </c>
    </row>
    <row r="19" spans="1:18" s="18" customFormat="1" ht="33.75" customHeight="1">
      <c r="A19" s="16" t="s">
        <v>37</v>
      </c>
      <c r="B19" s="17" t="s">
        <v>26</v>
      </c>
      <c r="C19" s="10">
        <v>1</v>
      </c>
      <c r="D19" s="15">
        <v>5</v>
      </c>
      <c r="E19" s="10">
        <v>0.95</v>
      </c>
      <c r="F19" s="15">
        <v>5</v>
      </c>
      <c r="G19" s="10">
        <v>0.94</v>
      </c>
      <c r="H19" s="15">
        <v>5</v>
      </c>
      <c r="I19" s="10">
        <v>1</v>
      </c>
      <c r="J19" s="15">
        <v>5</v>
      </c>
      <c r="K19" s="10">
        <v>1</v>
      </c>
      <c r="L19" s="15">
        <v>5</v>
      </c>
      <c r="M19" s="10">
        <v>0.99</v>
      </c>
      <c r="N19" s="15">
        <v>5</v>
      </c>
      <c r="O19" s="10" t="s">
        <v>58</v>
      </c>
      <c r="P19" s="15">
        <v>5</v>
      </c>
      <c r="Q19" s="28">
        <f>(C19+E19+G19+I19+K19+M19)*100/7</f>
        <v>84</v>
      </c>
      <c r="R19" s="27">
        <f t="shared" si="0"/>
        <v>5</v>
      </c>
    </row>
    <row r="20" spans="1:19" ht="45">
      <c r="A20" s="7" t="s">
        <v>38</v>
      </c>
      <c r="B20" s="8" t="s">
        <v>15</v>
      </c>
      <c r="C20" s="10" t="s">
        <v>22</v>
      </c>
      <c r="D20" s="15">
        <v>10</v>
      </c>
      <c r="E20" s="10" t="s">
        <v>22</v>
      </c>
      <c r="F20" s="15">
        <v>10</v>
      </c>
      <c r="G20" s="10" t="s">
        <v>22</v>
      </c>
      <c r="H20" s="15">
        <v>10</v>
      </c>
      <c r="I20" s="10" t="s">
        <v>22</v>
      </c>
      <c r="J20" s="15">
        <v>10</v>
      </c>
      <c r="K20" s="10" t="s">
        <v>22</v>
      </c>
      <c r="L20" s="15">
        <v>10</v>
      </c>
      <c r="M20" s="10" t="s">
        <v>22</v>
      </c>
      <c r="N20" s="15">
        <v>10</v>
      </c>
      <c r="O20" s="10" t="s">
        <v>22</v>
      </c>
      <c r="P20" s="15">
        <v>10</v>
      </c>
      <c r="Q20" s="10" t="s">
        <v>22</v>
      </c>
      <c r="R20" s="27">
        <f t="shared" si="0"/>
        <v>10</v>
      </c>
      <c r="S20" s="18"/>
    </row>
    <row r="21" spans="1:18" s="18" customFormat="1" ht="60.75" customHeight="1">
      <c r="A21" s="16" t="s">
        <v>39</v>
      </c>
      <c r="B21" s="17" t="s">
        <v>16</v>
      </c>
      <c r="C21" s="10">
        <v>1</v>
      </c>
      <c r="D21" s="15">
        <v>5</v>
      </c>
      <c r="E21" s="10">
        <v>1</v>
      </c>
      <c r="F21" s="15">
        <v>5</v>
      </c>
      <c r="G21" s="10" t="s">
        <v>7</v>
      </c>
      <c r="H21" s="15" t="s">
        <v>7</v>
      </c>
      <c r="I21" s="10" t="s">
        <v>7</v>
      </c>
      <c r="J21" s="15" t="s">
        <v>7</v>
      </c>
      <c r="K21" s="10" t="s">
        <v>7</v>
      </c>
      <c r="L21" s="15" t="s">
        <v>7</v>
      </c>
      <c r="M21" s="10" t="s">
        <v>7</v>
      </c>
      <c r="N21" s="15" t="s">
        <v>7</v>
      </c>
      <c r="O21" s="10" t="s">
        <v>7</v>
      </c>
      <c r="P21" s="15" t="s">
        <v>7</v>
      </c>
      <c r="Q21" s="9"/>
      <c r="R21" s="25">
        <f>(D21+F21)/2</f>
        <v>5</v>
      </c>
    </row>
    <row r="22" spans="1:18" s="18" customFormat="1" ht="75">
      <c r="A22" s="16" t="s">
        <v>40</v>
      </c>
      <c r="B22" s="17" t="s">
        <v>17</v>
      </c>
      <c r="C22" s="10">
        <v>0</v>
      </c>
      <c r="D22" s="15">
        <v>0</v>
      </c>
      <c r="E22" s="10">
        <v>0</v>
      </c>
      <c r="F22" s="15">
        <v>0</v>
      </c>
      <c r="G22" s="10" t="s">
        <v>7</v>
      </c>
      <c r="H22" s="15" t="s">
        <v>7</v>
      </c>
      <c r="I22" s="10" t="s">
        <v>7</v>
      </c>
      <c r="J22" s="15" t="s">
        <v>7</v>
      </c>
      <c r="K22" s="10" t="s">
        <v>7</v>
      </c>
      <c r="L22" s="15" t="s">
        <v>7</v>
      </c>
      <c r="M22" s="10" t="s">
        <v>7</v>
      </c>
      <c r="N22" s="15" t="s">
        <v>7</v>
      </c>
      <c r="O22" s="10" t="s">
        <v>7</v>
      </c>
      <c r="P22" s="15" t="s">
        <v>7</v>
      </c>
      <c r="Q22" s="9"/>
      <c r="R22" s="25">
        <f>(D22+F22)/2</f>
        <v>0</v>
      </c>
    </row>
    <row r="23" spans="1:18" s="18" customFormat="1" ht="76.5" customHeight="1">
      <c r="A23" s="16" t="s">
        <v>41</v>
      </c>
      <c r="B23" s="17" t="s">
        <v>61</v>
      </c>
      <c r="C23" s="10">
        <v>0</v>
      </c>
      <c r="D23" s="15">
        <v>5</v>
      </c>
      <c r="E23" s="10">
        <v>0</v>
      </c>
      <c r="F23" s="15">
        <v>5</v>
      </c>
      <c r="G23" s="10">
        <v>0</v>
      </c>
      <c r="H23" s="15">
        <v>5</v>
      </c>
      <c r="I23" s="10">
        <v>0</v>
      </c>
      <c r="J23" s="15">
        <v>5</v>
      </c>
      <c r="K23" s="10">
        <v>0</v>
      </c>
      <c r="L23" s="15">
        <v>5</v>
      </c>
      <c r="M23" s="10">
        <v>0</v>
      </c>
      <c r="N23" s="15">
        <v>5</v>
      </c>
      <c r="O23" s="10">
        <v>0</v>
      </c>
      <c r="P23" s="15">
        <v>5</v>
      </c>
      <c r="Q23" s="28">
        <f>(C23+E23+G23+I23+K23+M23+O23)*100/7</f>
        <v>0</v>
      </c>
      <c r="R23" s="27">
        <f aca="true" t="shared" si="1" ref="R23:R29">(D23+F23+H23+J23+L23+N23+P23)/7</f>
        <v>5</v>
      </c>
    </row>
    <row r="24" spans="1:18" s="18" customFormat="1" ht="60">
      <c r="A24" s="16" t="s">
        <v>42</v>
      </c>
      <c r="B24" s="17" t="s">
        <v>62</v>
      </c>
      <c r="C24" s="10">
        <v>0.01</v>
      </c>
      <c r="D24" s="15">
        <v>5</v>
      </c>
      <c r="E24" s="10">
        <v>0.03</v>
      </c>
      <c r="F24" s="15">
        <v>5</v>
      </c>
      <c r="G24" s="10">
        <v>0</v>
      </c>
      <c r="H24" s="15">
        <v>5</v>
      </c>
      <c r="I24" s="10">
        <v>0.07</v>
      </c>
      <c r="J24" s="15">
        <v>5</v>
      </c>
      <c r="K24" s="10">
        <v>0.01</v>
      </c>
      <c r="L24" s="15">
        <v>5</v>
      </c>
      <c r="M24" s="10">
        <v>0.07</v>
      </c>
      <c r="N24" s="15">
        <v>5</v>
      </c>
      <c r="O24" s="10">
        <v>0.09</v>
      </c>
      <c r="P24" s="15">
        <v>5</v>
      </c>
      <c r="Q24" s="28">
        <f>(C24+E24+G24+I24+K24+M24+O24)*100/7</f>
        <v>4.000000000000001</v>
      </c>
      <c r="R24" s="27">
        <f t="shared" si="1"/>
        <v>5</v>
      </c>
    </row>
    <row r="25" spans="1:18" s="18" customFormat="1" ht="30">
      <c r="A25" s="16" t="s">
        <v>43</v>
      </c>
      <c r="B25" s="17" t="s">
        <v>59</v>
      </c>
      <c r="C25" s="11" t="s">
        <v>24</v>
      </c>
      <c r="D25" s="15">
        <v>5</v>
      </c>
      <c r="E25" s="11" t="s">
        <v>24</v>
      </c>
      <c r="F25" s="15">
        <v>5</v>
      </c>
      <c r="G25" s="11" t="s">
        <v>24</v>
      </c>
      <c r="H25" s="15">
        <v>5</v>
      </c>
      <c r="I25" s="11" t="s">
        <v>24</v>
      </c>
      <c r="J25" s="15">
        <v>5</v>
      </c>
      <c r="K25" s="11" t="s">
        <v>58</v>
      </c>
      <c r="L25" s="15">
        <v>0</v>
      </c>
      <c r="M25" s="11" t="s">
        <v>58</v>
      </c>
      <c r="N25" s="15">
        <v>0</v>
      </c>
      <c r="O25" s="11" t="s">
        <v>24</v>
      </c>
      <c r="P25" s="15">
        <v>5</v>
      </c>
      <c r="Q25" s="9"/>
      <c r="R25" s="27">
        <f t="shared" si="1"/>
        <v>3.5714285714285716</v>
      </c>
    </row>
    <row r="26" spans="1:18" s="18" customFormat="1" ht="18" customHeight="1">
      <c r="A26" s="16" t="s">
        <v>44</v>
      </c>
      <c r="B26" s="17" t="s">
        <v>18</v>
      </c>
      <c r="C26" s="10">
        <v>1.233</v>
      </c>
      <c r="D26" s="15">
        <v>0</v>
      </c>
      <c r="E26" s="10">
        <v>2.089</v>
      </c>
      <c r="F26" s="15">
        <v>0</v>
      </c>
      <c r="G26" s="10">
        <v>0.062</v>
      </c>
      <c r="H26" s="15">
        <v>5</v>
      </c>
      <c r="I26" s="10">
        <v>1.66</v>
      </c>
      <c r="J26" s="15">
        <v>0</v>
      </c>
      <c r="K26" s="10">
        <v>0</v>
      </c>
      <c r="L26" s="15">
        <v>5</v>
      </c>
      <c r="M26" s="10">
        <v>0</v>
      </c>
      <c r="N26" s="15">
        <v>5</v>
      </c>
      <c r="O26" s="10">
        <v>1.14</v>
      </c>
      <c r="P26" s="15">
        <v>0</v>
      </c>
      <c r="Q26" s="28">
        <f>(C26+E26+G26+I26+K26+M26+O26)*100/7</f>
        <v>88.34285714285714</v>
      </c>
      <c r="R26" s="27">
        <f t="shared" si="1"/>
        <v>2.142857142857143</v>
      </c>
    </row>
    <row r="27" spans="1:18" s="18" customFormat="1" ht="34.5" customHeight="1">
      <c r="A27" s="16" t="s">
        <v>45</v>
      </c>
      <c r="B27" s="17" t="s">
        <v>19</v>
      </c>
      <c r="C27" s="10" t="s">
        <v>58</v>
      </c>
      <c r="D27" s="15">
        <v>0</v>
      </c>
      <c r="E27" s="10" t="s">
        <v>58</v>
      </c>
      <c r="F27" s="15">
        <v>0</v>
      </c>
      <c r="G27" s="10" t="s">
        <v>24</v>
      </c>
      <c r="H27" s="15">
        <v>5</v>
      </c>
      <c r="I27" s="10" t="s">
        <v>24</v>
      </c>
      <c r="J27" s="15">
        <v>5</v>
      </c>
      <c r="K27" s="10" t="s">
        <v>58</v>
      </c>
      <c r="L27" s="15">
        <v>0</v>
      </c>
      <c r="M27" s="10" t="s">
        <v>24</v>
      </c>
      <c r="N27" s="15">
        <v>5</v>
      </c>
      <c r="O27" s="10" t="s">
        <v>24</v>
      </c>
      <c r="P27" s="15">
        <v>5</v>
      </c>
      <c r="Q27" s="9"/>
      <c r="R27" s="27">
        <f t="shared" si="1"/>
        <v>2.857142857142857</v>
      </c>
    </row>
    <row r="28" spans="1:18" s="18" customFormat="1" ht="30">
      <c r="A28" s="16" t="s">
        <v>46</v>
      </c>
      <c r="B28" s="17" t="s">
        <v>20</v>
      </c>
      <c r="C28" s="10">
        <v>0</v>
      </c>
      <c r="D28" s="15">
        <v>5</v>
      </c>
      <c r="E28" s="10">
        <v>0</v>
      </c>
      <c r="F28" s="15">
        <v>5</v>
      </c>
      <c r="G28" s="10">
        <v>0</v>
      </c>
      <c r="H28" s="15">
        <v>5</v>
      </c>
      <c r="I28" s="10">
        <v>0</v>
      </c>
      <c r="J28" s="15">
        <v>5</v>
      </c>
      <c r="K28" s="10">
        <v>0</v>
      </c>
      <c r="L28" s="15">
        <v>5</v>
      </c>
      <c r="M28" s="10">
        <v>0</v>
      </c>
      <c r="N28" s="15">
        <v>5</v>
      </c>
      <c r="O28" s="10">
        <v>0</v>
      </c>
      <c r="P28" s="15">
        <v>5</v>
      </c>
      <c r="Q28" s="28">
        <f>(C28+E28+G28+I28+K28+M28+O28)*100/7</f>
        <v>0</v>
      </c>
      <c r="R28" s="27">
        <f t="shared" si="1"/>
        <v>5</v>
      </c>
    </row>
    <row r="29" spans="1:18" s="18" customFormat="1" ht="30">
      <c r="A29" s="16" t="s">
        <v>47</v>
      </c>
      <c r="B29" s="17" t="s">
        <v>21</v>
      </c>
      <c r="C29" s="10">
        <v>0</v>
      </c>
      <c r="D29" s="15">
        <v>5</v>
      </c>
      <c r="E29" s="10">
        <v>0</v>
      </c>
      <c r="F29" s="15">
        <v>5</v>
      </c>
      <c r="G29" s="10">
        <v>0</v>
      </c>
      <c r="H29" s="15">
        <v>5</v>
      </c>
      <c r="I29" s="10">
        <v>0</v>
      </c>
      <c r="J29" s="15">
        <v>5</v>
      </c>
      <c r="K29" s="10">
        <v>0</v>
      </c>
      <c r="L29" s="15">
        <v>5</v>
      </c>
      <c r="M29" s="10">
        <v>0</v>
      </c>
      <c r="N29" s="15">
        <v>5</v>
      </c>
      <c r="O29" s="10">
        <v>0</v>
      </c>
      <c r="P29" s="15">
        <v>5</v>
      </c>
      <c r="Q29" s="28">
        <f>(C29+E29+G29+I29+K29+M29+O29)*100/7</f>
        <v>0</v>
      </c>
      <c r="R29" s="27">
        <f t="shared" si="1"/>
        <v>5</v>
      </c>
    </row>
    <row r="30" spans="1:18" s="20" customFormat="1" ht="45.75" customHeight="1">
      <c r="A30" s="36" t="s">
        <v>63</v>
      </c>
      <c r="B30" s="37"/>
      <c r="C30" s="14" t="s">
        <v>7</v>
      </c>
      <c r="D30" s="14">
        <f>D11+D12+D13+D14+D15+D16+D17+D18+D19+D20+D21+D22+D23+D24+D25+D26+D27+D28+D29</f>
        <v>73</v>
      </c>
      <c r="E30" s="14" t="s">
        <v>7</v>
      </c>
      <c r="F30" s="14">
        <f>F11+F12+F13+F14+F15+F16+F17+F18+F19+F20+F21+F22+F23+F24+F25+F26+F27+F28+F29</f>
        <v>67</v>
      </c>
      <c r="G30" s="14" t="s">
        <v>7</v>
      </c>
      <c r="H30" s="14">
        <f>H11+H12+H13+H15+H16+H17+H18+H19+H20+H23+H24+H25+H26+H27+H28+H29</f>
        <v>84</v>
      </c>
      <c r="I30" s="14" t="s">
        <v>7</v>
      </c>
      <c r="J30" s="14">
        <f>J11+J12+J13+J15+J16+J17+J18+J19+J20+J23+J24+J25+J26+J27+J28+J29</f>
        <v>73</v>
      </c>
      <c r="K30" s="14" t="s">
        <v>7</v>
      </c>
      <c r="L30" s="14">
        <f>L11+L12+L13+L15+L16+L17+L18+L19+L20+L23+L24+L25+L26+L27+L28+L29</f>
        <v>55</v>
      </c>
      <c r="M30" s="14" t="s">
        <v>7</v>
      </c>
      <c r="N30" s="14">
        <f>N11+N12+N13+N15+N16+N17+N18+N19+N20+N23+N24+N25+N26+N27+N28+N29</f>
        <v>65</v>
      </c>
      <c r="O30" s="14" t="s">
        <v>7</v>
      </c>
      <c r="P30" s="14">
        <f>P11+P12+P13+P15+P16+P17+P18+P19+P20+P23+P24+P25+P26+P27+P28+P29</f>
        <v>72</v>
      </c>
      <c r="Q30" s="19" t="s">
        <v>7</v>
      </c>
      <c r="R30" s="26">
        <f>R11+R12+R13+R14+R15+R16+R17+R18+R19+R20+R21+R22+R23+R24+R25+R26+R27+R28+R29</f>
        <v>73.78571428571428</v>
      </c>
    </row>
    <row r="31" ht="8.25" customHeight="1"/>
    <row r="32" ht="5.25" customHeight="1"/>
    <row r="33" spans="2:16" s="5" customFormat="1" ht="18.75">
      <c r="B33" s="5" t="s">
        <v>23</v>
      </c>
      <c r="C33" s="6"/>
      <c r="D33" s="6"/>
      <c r="E33" s="6" t="s">
        <v>57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3:16" s="5" customFormat="1" ht="18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5" customFormat="1" ht="18.75"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s="5" customFormat="1" ht="10.5" customHeight="1">
      <c r="B36" s="2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12.75">
      <c r="B37" s="22"/>
    </row>
  </sheetData>
  <sheetProtection/>
  <mergeCells count="18">
    <mergeCell ref="G9:H9"/>
    <mergeCell ref="A7:A10"/>
    <mergeCell ref="B7:B10"/>
    <mergeCell ref="C7:P7"/>
    <mergeCell ref="A30:B30"/>
    <mergeCell ref="K9:L9"/>
    <mergeCell ref="I9:J9"/>
    <mergeCell ref="M9:N9"/>
    <mergeCell ref="A2:R2"/>
    <mergeCell ref="A3:R3"/>
    <mergeCell ref="A4:R4"/>
    <mergeCell ref="A5:R5"/>
    <mergeCell ref="Q7:R9"/>
    <mergeCell ref="O9:P9"/>
    <mergeCell ref="C8:F8"/>
    <mergeCell ref="G8:P8"/>
    <mergeCell ref="C9:D9"/>
    <mergeCell ref="E9:F9"/>
  </mergeCells>
  <printOptions/>
  <pageMargins left="0.2362204724409449" right="0" top="0.07874015748031496" bottom="0" header="0.15748031496062992" footer="0.1968503937007874"/>
  <pageSetup horizontalDpi="600" verticalDpi="600" orientation="landscape" paperSize="9" scale="75" r:id="rId1"/>
  <rowBreaks count="2" manualBreakCount="2">
    <brk id="20" max="17" man="1"/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Маслова Елена Николаевна</cp:lastModifiedBy>
  <cp:lastPrinted>2021-03-16T05:55:24Z</cp:lastPrinted>
  <dcterms:created xsi:type="dcterms:W3CDTF">1996-10-08T23:32:33Z</dcterms:created>
  <dcterms:modified xsi:type="dcterms:W3CDTF">2021-03-16T05:59:31Z</dcterms:modified>
  <cp:category/>
  <cp:version/>
  <cp:contentType/>
  <cp:contentStatus/>
</cp:coreProperties>
</file>